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BOLONCHÉN DE REJÓN" sheetId="50" r:id="rId1"/>
  </sheets>
  <definedNames>
    <definedName name="_xlnm.Print_Area" localSheetId="0">'BOLONCHÉN DE REJÓN'!$A$1:$S$33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50" l="1"/>
  <c r="K22" i="50"/>
  <c r="L13" i="50"/>
  <c r="J13" i="50"/>
  <c r="L12" i="50"/>
  <c r="J12" i="50"/>
  <c r="K24" i="50" l="1"/>
  <c r="L22" i="50" s="1"/>
  <c r="N13" i="50"/>
  <c r="J14" i="50"/>
  <c r="L14" i="50"/>
  <c r="M13" i="50"/>
  <c r="N12" i="50"/>
  <c r="K13" i="50"/>
  <c r="L23" i="50" l="1"/>
  <c r="L24" i="50"/>
  <c r="N14" i="50"/>
  <c r="M12" i="50"/>
  <c r="K12" i="50"/>
  <c r="M14" i="50" l="1"/>
  <c r="K14" i="50"/>
</calcChain>
</file>

<file path=xl/sharedStrings.xml><?xml version="1.0" encoding="utf-8"?>
<sst xmlns="http://schemas.openxmlformats.org/spreadsheetml/2006/main" count="86" uniqueCount="43">
  <si>
    <t>INSTITUTO ELECTORAL DEL ESTADO DE CAMPECHE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</si>
  <si>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</si>
  <si>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</si>
  <si>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</si>
  <si>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</si>
  <si>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</si>
  <si>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</si>
  <si>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</si>
  <si>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</si>
  <si>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</si>
  <si>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</si>
  <si>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</si>
  <si>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</si>
  <si>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</si>
  <si>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</si>
  <si>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</si>
  <si>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</si>
  <si>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</si>
  <si>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</si>
  <si>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</si>
  <si>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</si>
  <si>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</si>
  <si>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</si>
  <si>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</si>
  <si>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</si>
  <si>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</si>
  <si>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</si>
  <si>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</si>
  <si>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BOLONCHÉN DE REJÓN</t>
  </si>
  <si>
    <t>PROCESO ELECTORAL ESTATAL ORDINARIO 2021</t>
  </si>
  <si>
    <t>MOVIMIENTO CIUDADANO</t>
  </si>
  <si>
    <t>SERGIO JESUS SALAZAR SOLIS</t>
  </si>
  <si>
    <t>LISETH YURIDIA POOT TEC</t>
  </si>
  <si>
    <t>RAYMUNDO CRISTINO CHAN CAUICH</t>
  </si>
  <si>
    <t>MARIA FLORICELY CANCHE TREJO</t>
  </si>
  <si>
    <t>MANUEL BALTAZAR PUCH RAMIREZ</t>
  </si>
  <si>
    <t>JOSE JUAN CERVERA PACHECO</t>
  </si>
  <si>
    <t>MARIA MERCEDES UC CHI</t>
  </si>
  <si>
    <t>YADIRA ALEJANDRA CONTRERAS TREJO</t>
  </si>
  <si>
    <t>ROSY LUCELY POOT UC</t>
  </si>
  <si>
    <t>LUIS RAFAEL PUCH DZIB</t>
  </si>
  <si>
    <t>WILMA DEL CARMEN MEDINA PECH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</si>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</sst>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0D4-420E-A84F-3F5A3C0F87AD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0D4-420E-A84F-3F5A3C0F87AD}"/>
              </c:ext>
            </c:extLst>
          </c:dPt>
          <c:dLbls>
            <c:dLbl>
              <c:idx val="0"/>
              <c:layout>
                <c:manualLayout>
                  <c:x val="-0.20447395882743588"/>
                  <c:y val="-6.3663370749984923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D4-420E-A84F-3F5A3C0F87AD}"/>
                </c:ext>
              </c:extLst>
            </c:dLbl>
            <c:dLbl>
              <c:idx val="1"/>
              <c:layout>
                <c:manualLayout>
                  <c:x val="0.17977959080416167"/>
                  <c:y val="3.842876283821164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D4-420E-A84F-3F5A3C0F87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('BOLONCHÉN DE REJÓN'!$K$9,'BOLONCHÉN DE REJÓN'!$M$9)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('BOLONCHÉN DE REJÓN'!$K$14,'BOLONCHÉN DE REJÓN'!$M$14)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D4-420E-A84F-3F5A3C0F87A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5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6474-4FE4-B9FA-A0E97038CC45}"/>
              </c:ext>
            </c:extLst>
          </c:dPt>
          <c:dPt>
            <c:idx val="1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74-4FE4-B9FA-A0E97038CC45}"/>
              </c:ext>
            </c:extLst>
          </c:dPt>
          <c:dLbls>
            <c:dLbl>
              <c:idx val="0"/>
              <c:layout>
                <c:manualLayout>
                  <c:x val="2.8574139075988988E-2"/>
                  <c:y val="-2.2339553446230186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74-4FE4-B9FA-A0E97038CC45}"/>
                </c:ext>
              </c:extLst>
            </c:dLbl>
            <c:dLbl>
              <c:idx val="1"/>
              <c:layout>
                <c:manualLayout>
                  <c:x val="-0.11346684230235118"/>
                  <c:y val="-0.12092104622095974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74-4FE4-B9FA-A0E97038CC45}"/>
                </c:ext>
              </c:extLst>
            </c:dLbl>
            <c:dLbl>
              <c:idx val="2"/>
              <c:layout>
                <c:manualLayout>
                  <c:x val="6.9105819603874821E-4"/>
                  <c:y val="-0.22588142235645201"/>
                </c:manualLayout>
              </c:layout>
              <c:spPr>
                <a:solidFill>
                  <a:srgbClr val="99CC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4-4FE4-B9FA-A0E97038CC45}"/>
                </c:ext>
              </c:extLst>
            </c:dLbl>
            <c:dLbl>
              <c:idx val="3"/>
              <c:layout>
                <c:manualLayout>
                  <c:x val="-0.13950647735298149"/>
                  <c:y val="1.3698630136986301E-2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4-4FE4-B9FA-A0E97038CC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'BOLONCHÉN DE REJÓN'!$I$22:$I$23</c:f>
              <c:strCache>
                <c:ptCount val="2"/>
                <c:pt idx="0">
                  <c:v>PRI</c:v>
                </c:pt>
                <c:pt idx="1">
                  <c:v>MOVIMIENTO CIUDADANO</c:v>
                </c:pt>
              </c:strCache>
            </c:strRef>
          </c:cat>
          <c:val>
            <c:numRef>
              <c:f>'BOLONCHÉN DE REJÓN'!$L$22:$L$23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474-4FE4-B9FA-A0E97038CC4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191794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178459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11970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14</xdr:row>
      <xdr:rowOff>154311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14</xdr:row>
      <xdr:rowOff>173361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504825</xdr:colOff>
      <xdr:row>7</xdr:row>
      <xdr:rowOff>171450</xdr:rowOff>
    </xdr:from>
    <xdr:to>
      <xdr:col>0</xdr:col>
      <xdr:colOff>864235</xdr:colOff>
      <xdr:row>9</xdr:row>
      <xdr:rowOff>169852</xdr:rowOff>
    </xdr:to>
    <xdr:pic>
      <xdr:nvPicPr>
        <xdr:cNvPr id="17" name="Imagen 16" descr="G:\EMBLEMAS\MOCI-01.jpg">
          <a:extLst>
            <a:ext uri="{FF2B5EF4-FFF2-40B4-BE49-F238E27FC236}">
              <a16:creationId xmlns:a16="http://schemas.microsoft.com/office/drawing/2014/main" xmlns="" id="{00000000-0008-0000-0D00-000011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4825" y="1352550"/>
          <a:ext cx="35941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C1" zoomScale="91" zoomScaleNormal="75" zoomScaleSheetLayoutView="91" workbookViewId="0">
      <selection activeCell="A6" sqref="A6:G6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42</v>
      </c>
      <c r="B4" s="60"/>
      <c r="C4" s="60"/>
      <c r="D4" s="60"/>
      <c r="E4" s="60"/>
      <c r="F4" s="60"/>
      <c r="G4" s="60"/>
      <c r="H4" s="60" t="s">
        <v>42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29</v>
      </c>
      <c r="B5" s="60"/>
      <c r="C5" s="60"/>
      <c r="D5" s="60"/>
      <c r="E5" s="60"/>
      <c r="F5" s="60"/>
      <c r="G5" s="60"/>
      <c r="H5" s="60" t="s">
        <v>29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28</v>
      </c>
      <c r="B6" s="61"/>
      <c r="C6" s="61"/>
      <c r="D6" s="61"/>
      <c r="E6" s="61"/>
      <c r="F6" s="61"/>
      <c r="G6" s="61"/>
      <c r="H6" s="61" t="s">
        <v>28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5"/>
      <c r="B7" s="62"/>
      <c r="C7" s="62"/>
      <c r="D7" s="65"/>
      <c r="E7" s="62"/>
      <c r="F7" s="62"/>
      <c r="G7" s="6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8</v>
      </c>
      <c r="B8" s="59"/>
      <c r="C8" s="59"/>
      <c r="D8" s="59"/>
      <c r="E8" s="59"/>
      <c r="F8" s="59"/>
      <c r="G8" s="59"/>
      <c r="H8" s="63" t="s">
        <v>20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30</v>
      </c>
      <c r="C9" s="49"/>
      <c r="D9" s="11"/>
      <c r="G9" s="10"/>
      <c r="H9" s="12"/>
      <c r="I9" s="13"/>
      <c r="K9" s="13" t="s">
        <v>13</v>
      </c>
      <c r="M9" s="13" t="s">
        <v>14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12</v>
      </c>
      <c r="J10" s="53" t="s">
        <v>13</v>
      </c>
      <c r="K10" s="53"/>
      <c r="L10" s="53" t="s">
        <v>14</v>
      </c>
      <c r="M10" s="53"/>
      <c r="N10" s="54" t="s">
        <v>15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22</v>
      </c>
      <c r="B11" s="57" t="s">
        <v>2</v>
      </c>
      <c r="C11" s="57"/>
      <c r="D11" s="57"/>
      <c r="E11" s="57" t="s">
        <v>3</v>
      </c>
      <c r="F11" s="57"/>
      <c r="G11" s="57"/>
      <c r="I11" s="52"/>
      <c r="J11" s="35" t="s">
        <v>26</v>
      </c>
      <c r="K11" s="35" t="s">
        <v>27</v>
      </c>
      <c r="L11" s="35" t="s">
        <v>26</v>
      </c>
      <c r="M11" s="35" t="s">
        <v>27</v>
      </c>
      <c r="N11" s="55"/>
    </row>
    <row r="12" spans="1:45" s="4" customFormat="1" ht="14.25" x14ac:dyDescent="0.2">
      <c r="A12" s="56"/>
      <c r="B12" s="16" t="s">
        <v>11</v>
      </c>
      <c r="C12" s="16" t="s">
        <v>7</v>
      </c>
      <c r="D12" s="17" t="s">
        <v>6</v>
      </c>
      <c r="E12" s="16" t="s">
        <v>11</v>
      </c>
      <c r="F12" s="16" t="s">
        <v>7</v>
      </c>
      <c r="G12" s="17" t="s">
        <v>6</v>
      </c>
      <c r="I12" s="18" t="s">
        <v>16</v>
      </c>
      <c r="J12" s="18">
        <f>COUNTIF(D13:D17,"H")</f>
        <v>3</v>
      </c>
      <c r="K12" s="38">
        <f>J12/$N12</f>
        <v>0.6</v>
      </c>
      <c r="L12" s="18">
        <f>COUNTIF(D13:D17,"M")</f>
        <v>2</v>
      </c>
      <c r="M12" s="38">
        <f>L12/$N12</f>
        <v>0.4</v>
      </c>
      <c r="N12" s="18">
        <f>SUM(J12,L12)</f>
        <v>5</v>
      </c>
    </row>
    <row r="13" spans="1:45" s="4" customFormat="1" ht="22.5" x14ac:dyDescent="0.2">
      <c r="A13" s="19" t="s">
        <v>23</v>
      </c>
      <c r="B13" s="19" t="s">
        <v>30</v>
      </c>
      <c r="C13" s="19" t="s">
        <v>31</v>
      </c>
      <c r="D13" s="20" t="s">
        <v>4</v>
      </c>
      <c r="E13" s="19" t="s">
        <v>30</v>
      </c>
      <c r="F13" s="19" t="s">
        <v>36</v>
      </c>
      <c r="G13" s="20" t="s">
        <v>4</v>
      </c>
      <c r="I13" s="18" t="s">
        <v>17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22.5" x14ac:dyDescent="0.2">
      <c r="A14" s="19" t="s">
        <v>24</v>
      </c>
      <c r="B14" s="19" t="s">
        <v>30</v>
      </c>
      <c r="C14" s="19" t="s">
        <v>32</v>
      </c>
      <c r="D14" s="20" t="s">
        <v>5</v>
      </c>
      <c r="E14" s="19" t="s">
        <v>30</v>
      </c>
      <c r="F14" s="19" t="s">
        <v>37</v>
      </c>
      <c r="G14" s="20" t="s">
        <v>5</v>
      </c>
      <c r="I14" s="15" t="s">
        <v>15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22.5" x14ac:dyDescent="0.2">
      <c r="A15" s="19" t="s">
        <v>24</v>
      </c>
      <c r="B15" s="19" t="s">
        <v>30</v>
      </c>
      <c r="C15" s="19" t="s">
        <v>33</v>
      </c>
      <c r="D15" s="20" t="s">
        <v>4</v>
      </c>
      <c r="E15" s="19" t="s">
        <v>30</v>
      </c>
      <c r="F15" s="19" t="s">
        <v>38</v>
      </c>
      <c r="G15" s="20" t="s">
        <v>5</v>
      </c>
      <c r="I15" s="21" t="s">
        <v>18</v>
      </c>
    </row>
    <row r="16" spans="1:45" s="4" customFormat="1" ht="22.5" x14ac:dyDescent="0.2">
      <c r="A16" s="19" t="s">
        <v>24</v>
      </c>
      <c r="B16" s="19" t="s">
        <v>30</v>
      </c>
      <c r="C16" s="19" t="s">
        <v>34</v>
      </c>
      <c r="D16" s="20" t="s">
        <v>5</v>
      </c>
      <c r="E16" s="19" t="s">
        <v>30</v>
      </c>
      <c r="F16" s="19" t="s">
        <v>39</v>
      </c>
      <c r="G16" s="20" t="s">
        <v>5</v>
      </c>
    </row>
    <row r="17" spans="1:19" s="4" customFormat="1" ht="22.5" x14ac:dyDescent="0.2">
      <c r="A17" s="19" t="s">
        <v>25</v>
      </c>
      <c r="B17" s="19" t="s">
        <v>30</v>
      </c>
      <c r="C17" s="19" t="s">
        <v>35</v>
      </c>
      <c r="D17" s="20" t="s">
        <v>4</v>
      </c>
      <c r="E17" s="19" t="s">
        <v>30</v>
      </c>
      <c r="F17" s="19" t="s">
        <v>40</v>
      </c>
      <c r="G17" s="20" t="s">
        <v>4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9</v>
      </c>
      <c r="B19" s="45"/>
      <c r="C19" s="45"/>
      <c r="D19" s="45"/>
      <c r="E19" s="45"/>
      <c r="F19" s="45"/>
      <c r="G19" s="45"/>
      <c r="H19" s="46" t="s">
        <v>21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22</v>
      </c>
      <c r="B21" s="33" t="s">
        <v>10</v>
      </c>
      <c r="C21" s="16" t="s">
        <v>7</v>
      </c>
      <c r="D21" s="34" t="s">
        <v>6</v>
      </c>
      <c r="E21" s="22"/>
      <c r="F21" s="22"/>
      <c r="G21" s="23"/>
      <c r="I21" s="47" t="s">
        <v>19</v>
      </c>
      <c r="J21" s="48"/>
      <c r="K21" s="36" t="s">
        <v>15</v>
      </c>
      <c r="L21" s="42" t="s">
        <v>27</v>
      </c>
      <c r="M21" s="24"/>
    </row>
    <row r="22" spans="1:19" s="4" customFormat="1" ht="14.25" x14ac:dyDescent="0.2">
      <c r="A22" s="19" t="s">
        <v>24</v>
      </c>
      <c r="B22" s="19" t="s">
        <v>1</v>
      </c>
      <c r="C22" s="19" t="s">
        <v>41</v>
      </c>
      <c r="D22" s="20" t="s">
        <v>5</v>
      </c>
      <c r="E22" s="22"/>
      <c r="F22" s="22"/>
      <c r="G22" s="23"/>
      <c r="I22" s="25" t="s">
        <v>1</v>
      </c>
      <c r="J22" s="26"/>
      <c r="K22" s="37">
        <f xml:space="preserve"> COUNTIF($B$13:$B$17,I22)+COUNTIF($B$22,I22)</f>
        <v>1</v>
      </c>
      <c r="L22" s="40">
        <f>K22/$K$24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30</v>
      </c>
      <c r="J23" s="26"/>
      <c r="K23" s="37">
        <f xml:space="preserve"> COUNTIF($B$13:$B$17,I23)+COUNTIF($B$22,I23)</f>
        <v>5</v>
      </c>
      <c r="L23" s="40">
        <f>K23/$K$24</f>
        <v>0.83333333333333337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43" t="s">
        <v>15</v>
      </c>
      <c r="J24" s="44"/>
      <c r="K24" s="29">
        <f>SUM(K22:K23)</f>
        <v>6</v>
      </c>
      <c r="L24" s="41">
        <f>K24/K24</f>
        <v>1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1" t="s">
        <v>18</v>
      </c>
      <c r="M25" s="27"/>
    </row>
    <row r="26" spans="1:19" s="4" customFormat="1" x14ac:dyDescent="0.25">
      <c r="A26" s="10"/>
      <c r="D26" s="11"/>
      <c r="E26" s="8"/>
      <c r="F26" s="8"/>
      <c r="G26" s="28"/>
      <c r="I26"/>
      <c r="J26"/>
      <c r="K26"/>
      <c r="L26"/>
      <c r="M26" s="30"/>
    </row>
    <row r="27" spans="1:19" s="4" customFormat="1" x14ac:dyDescent="0.25">
      <c r="A27" s="10"/>
      <c r="D27" s="11"/>
      <c r="E27" s="8"/>
      <c r="F27" s="8"/>
      <c r="G27" s="28"/>
      <c r="I27"/>
      <c r="J27"/>
      <c r="K27"/>
      <c r="L27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7" spans="1:7" ht="15" customHeight="1" x14ac:dyDescent="0.25"/>
    <row r="38" spans="1:7" ht="22.5" customHeight="1" x14ac:dyDescent="0.25"/>
  </sheetData>
  <mergeCells count="25"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BOLONCHÉN DE REJÓN</vt:lpstr>
      <vt:lpstr>'BOLONCHÉN DE REJÓN'!Área_de_impresión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2022-02-03T19:58:29Z</dcterms:modified>
</cp:coreProperties>
</file>